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fremap-my.sharepoint.com/personal/juan_toribio_fremap_es/Documents/JUAN TORIBIO/DPO/1. LICITACIONES/3. PRODUCCIÓN/2018/LICT-99-032-2018-0073 Seguridad en la Red 2/POSTFISCA/"/>
    </mc:Choice>
  </mc:AlternateContent>
  <bookViews>
    <workbookView xWindow="0" yWindow="0" windowWidth="15345" windowHeight="4635"/>
  </bookViews>
  <sheets>
    <sheet name="Oferta Económ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" i="1" l="1"/>
  <c r="L20" i="1"/>
  <c r="L12" i="1"/>
  <c r="L10" i="1"/>
  <c r="I13" i="1" l="1"/>
  <c r="J21" i="1" l="1"/>
  <c r="I28" i="1" l="1"/>
  <c r="L28" i="1" s="1"/>
</calcChain>
</file>

<file path=xl/sharedStrings.xml><?xml version="1.0" encoding="utf-8"?>
<sst xmlns="http://schemas.openxmlformats.org/spreadsheetml/2006/main" count="77" uniqueCount="57">
  <si>
    <t>Importe de la oferta económica (Impuesto/s indirecto/s no incluido/s):</t>
  </si>
  <si>
    <t xml:space="preserve"> </t>
  </si>
  <si>
    <t>Precio Oferta de Implantación (POIM)</t>
  </si>
  <si>
    <t>Concepto</t>
  </si>
  <si>
    <t>Implantación</t>
  </si>
  <si>
    <t>Descripción del concepto</t>
  </si>
  <si>
    <t>Precio de 3 meses de implantación</t>
  </si>
  <si>
    <t>(€ con 2 decimales)</t>
  </si>
  <si>
    <t>Precio de 45 meses de sistema en servicio</t>
  </si>
  <si>
    <t>OHW1</t>
  </si>
  <si>
    <t>Hardware, licencias en adquisición</t>
  </si>
  <si>
    <t>NO APLICA</t>
  </si>
  <si>
    <t>OSW1</t>
  </si>
  <si>
    <t>Software, licencias en adquisición</t>
  </si>
  <si>
    <t>(OHW1 + OSW1)</t>
  </si>
  <si>
    <t>OSP1</t>
  </si>
  <si>
    <t>Servicios profesionales de la implantación</t>
  </si>
  <si>
    <t>POIM</t>
  </si>
  <si>
    <t>Precio Oferta de Implantación (OHW1+OSW1+OSP1)</t>
  </si>
  <si>
    <t>Precio Oferta de Sistema en Servicio (POSS)</t>
  </si>
  <si>
    <t>Sistema en servicio</t>
  </si>
  <si>
    <t>OHW2</t>
  </si>
  <si>
    <t>Hardware, mantenimiento y subscripciones periódicas</t>
  </si>
  <si>
    <t>OSW2</t>
  </si>
  <si>
    <t>Software, soporte y subscripciones periódicas</t>
  </si>
  <si>
    <t>(OHW2 + OSW2)</t>
  </si>
  <si>
    <t>OSP2</t>
  </si>
  <si>
    <t>Servicios profesionales de soportes</t>
  </si>
  <si>
    <t>POSS</t>
  </si>
  <si>
    <t>Precio Oferta de Sistema en Servicio (OHW2+OSW2+OSP2)</t>
  </si>
  <si>
    <t>Precio Total Oferta</t>
  </si>
  <si>
    <t>Precio total de 48 meses de contrato</t>
  </si>
  <si>
    <t>Total Oferta Económica</t>
  </si>
  <si>
    <t>PTO</t>
  </si>
  <si>
    <t xml:space="preserve">Precio Total Oferta (POIM + POSS) EVALUABLE </t>
  </si>
  <si>
    <t xml:space="preserve"> Importe Máximo   3 meses de implantación  (€ con 2 decimales)</t>
  </si>
  <si>
    <t xml:space="preserve"> Importe Máximo    45 meses de sistema en servicio (€ con 2 decimales)</t>
  </si>
  <si>
    <r>
      <t>Importe máximo duración inicial del contrato sin impuestos.</t>
    </r>
    <r>
      <rPr>
        <sz val="11"/>
        <color rgb="FF000000"/>
        <rFont val="Calibri"/>
        <family val="2"/>
        <scheme val="minor"/>
      </rPr>
      <t xml:space="preserve"> </t>
    </r>
  </si>
  <si>
    <t>Fecha: -- / -- / ----</t>
  </si>
  <si>
    <t xml:space="preserve">Firma  por representante de la empresa y sello: Dº/Dª :  </t>
  </si>
  <si>
    <t>ANEXO II OFERTA ECONÓMICA</t>
  </si>
  <si>
    <t>A) INSTRUCCIONES PARA LA CUMPLIMENTACIÓN DE LA OFERTA ECONÓMICA.</t>
  </si>
  <si>
    <t>B) SUPUESTOS DE EXCLUSIÓN DE LA OFERTA ECONÓMICA.</t>
  </si>
  <si>
    <t>C) OFERTAS ANORMALES O DESPROPORCIONADAS.</t>
  </si>
  <si>
    <t>• Será excluida la oferta del licitador en los siguientes supuestos:</t>
  </si>
  <si>
    <t xml:space="preserve">o Cuando el “Precio Oferta de Implantación (POIM)”,el “Precio Oferta de Sistema en Servicio (POSS)” y/o Precio Total Oferta (POIM + POSS) EVALUABLE,  contengan valores negativos o sean cero euros. </t>
  </si>
  <si>
    <t xml:space="preserve">o Cuando el licitador haya indicado en su oferta económica algún importe superior al máximo permitido por cada concepto o suma de conceptos, de acuerdo a la tabla. </t>
  </si>
  <si>
    <t>IMPORTANTE PARA LOS LICITADORES</t>
  </si>
  <si>
    <t>• Asimismo, las ofertas que sean consideradas desproporcionadas o anormales podrán ser excluidas, entendiéndose por tales:</t>
  </si>
  <si>
    <t>o Cuando el licitador no haya aportado la oferta económica en los términos establecidos en el presente documento.</t>
  </si>
  <si>
    <r>
      <t xml:space="preserve">o El licitador presentará su oferta económica cumplimentando los cuadros </t>
    </r>
    <r>
      <rPr>
        <b/>
        <u/>
        <sz val="11"/>
        <color theme="5"/>
        <rFont val="Calibri"/>
        <family val="2"/>
        <scheme val="minor"/>
      </rPr>
      <t xml:space="preserve">naranjas </t>
    </r>
    <r>
      <rPr>
        <b/>
        <sz val="11"/>
        <color theme="1"/>
        <rFont val="Calibri"/>
        <family val="2"/>
        <scheme val="minor"/>
      </rPr>
      <t>que figuran en el presente documento.</t>
    </r>
  </si>
  <si>
    <t>o Todas las cantidades se indicarán en euros con dos decimales (Impuesto/s indirecto/s no incluido/s). En el supuesto de que se presente algún precio con más de 2 decimales, se suprimirá los decimales adicionales a los exigidos, sin que esto pueda ser considerado una alteración de la oferta.</t>
  </si>
  <si>
    <t>Para la confección de su oferta económica, a incluir según el cuadro , el licitador debe tener en cuenta lo siguiente:</t>
  </si>
  <si>
    <t>o La oferta para cada concepto no podra superar el maximo establecido para cada uno de ellos.</t>
  </si>
  <si>
    <t xml:space="preserve">  o La oferta evaluable sera PTO Precio Total Oferta (POIM + POSS) que no podrá superar el importe máximo  establecido para toda la duración inicial del contrato.</t>
  </si>
  <si>
    <t xml:space="preserve"> o  Para el caso en el que se presentaran varios licitadores, aquellas ofertas económicas que sean inferiores en más de 15 unidades porcentuales a la media aritmética de las ofertas admitidas.</t>
  </si>
  <si>
    <t xml:space="preserve"> o  Para el caso en el que se presentara un único licitador, aquella con un precio inferior en 20 puntos porcentuales respecto al presupuesto de licitación, impuesto/s indirecto/s no incluido/s (importe sin incluir posibles prórrogas ni modificaciones previstas).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</si>
</sst>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Cambria"/>
      <family val="1"/>
    </font>
    <font>
      <b/>
      <sz val="9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5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999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3" fillId="0" borderId="0" xfId="0" applyFont="1" applyAlignment="1">
      <alignment horizontal="justify" vertical="center"/>
    </xf>
    <xf numFmtId="0" fontId="0" fillId="2" borderId="17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vertical="center"/>
    </xf>
    <xf numFmtId="0" fontId="6" fillId="5" borderId="5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vertical="center"/>
    </xf>
    <xf numFmtId="164" fontId="7" fillId="6" borderId="1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vertical="center"/>
    </xf>
    <xf numFmtId="0" fontId="6" fillId="5" borderId="11" xfId="0" applyFont="1" applyFill="1" applyBorder="1" applyAlignment="1">
      <alignment horizontal="center" vertical="center"/>
    </xf>
    <xf numFmtId="164" fontId="7" fillId="6" borderId="12" xfId="0" applyNumberFormat="1" applyFont="1" applyFill="1" applyBorder="1" applyAlignment="1">
      <alignment horizontal="right" vertical="center"/>
    </xf>
    <xf numFmtId="0" fontId="7" fillId="5" borderId="10" xfId="0" applyFont="1" applyFill="1" applyBorder="1" applyAlignment="1">
      <alignment horizontal="right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8" fontId="7" fillId="3" borderId="19" xfId="0" applyNumberFormat="1" applyFont="1" applyFill="1" applyBorder="1" applyAlignment="1">
      <alignment horizontal="center" vertical="center" wrapText="1"/>
    </xf>
    <xf numFmtId="8" fontId="7" fillId="3" borderId="6" xfId="0" applyNumberFormat="1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8" fontId="7" fillId="3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0" xfId="0" applyBorder="1"/>
    <xf numFmtId="0" fontId="0" fillId="0" borderId="4" xfId="0" applyBorder="1"/>
    <xf numFmtId="0" fontId="0" fillId="0" borderId="0" xfId="0" applyBorder="1"/>
    <xf numFmtId="0" fontId="0" fillId="0" borderId="6" xfId="0" applyBorder="1"/>
    <xf numFmtId="0" fontId="0" fillId="0" borderId="13" xfId="0" applyBorder="1"/>
    <xf numFmtId="0" fontId="1" fillId="0" borderId="21" xfId="0" applyFont="1" applyBorder="1"/>
    <xf numFmtId="164" fontId="7" fillId="4" borderId="5" xfId="0" applyNumberFormat="1" applyFont="1" applyFill="1" applyBorder="1" applyAlignment="1" applyProtection="1">
      <alignment horizontal="right" vertical="center"/>
      <protection locked="0"/>
    </xf>
    <xf numFmtId="164" fontId="7" fillId="4" borderId="6" xfId="0" applyNumberFormat="1" applyFont="1" applyFill="1" applyBorder="1" applyAlignment="1" applyProtection="1">
      <alignment horizontal="right" vertical="center"/>
      <protection locked="0"/>
    </xf>
    <xf numFmtId="0" fontId="1" fillId="0" borderId="21" xfId="0" applyFont="1" applyBorder="1" applyProtection="1">
      <protection locked="0"/>
    </xf>
    <xf numFmtId="0" fontId="0" fillId="0" borderId="21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left" vertical="center" wrapText="1" indent="1"/>
    </xf>
    <xf numFmtId="0" fontId="1" fillId="0" borderId="6" xfId="0" applyFont="1" applyBorder="1" applyAlignment="1">
      <alignment horizontal="left" vertical="center" wrapText="1" indent="1"/>
    </xf>
    <xf numFmtId="0" fontId="0" fillId="0" borderId="2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" fillId="8" borderId="21" xfId="0" applyFont="1" applyFill="1" applyBorder="1" applyAlignment="1">
      <alignment horizontal="center"/>
    </xf>
    <xf numFmtId="0" fontId="1" fillId="8" borderId="0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0" borderId="2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8" fillId="7" borderId="0" xfId="0" applyFont="1" applyFill="1" applyAlignment="1">
      <alignment horizontal="center"/>
    </xf>
    <xf numFmtId="0" fontId="1" fillId="0" borderId="2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21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left" vertical="top" wrapText="1" indent="1"/>
    </xf>
    <xf numFmtId="0" fontId="1" fillId="0" borderId="0" xfId="0" applyFont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5" fillId="0" borderId="8" xfId="0" applyFont="1" applyBorder="1" applyAlignment="1">
      <alignment vertical="center"/>
    </xf>
    <xf numFmtId="0" fontId="4" fillId="0" borderId="0" xfId="0" applyFont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2" fillId="0" borderId="0" xfId="0" applyFont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7" fillId="6" borderId="18" xfId="0" applyNumberFormat="1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21" xfId="0" applyFont="1" applyBorder="1" applyAlignment="1">
      <alignment horizontal="left" wrapText="1" indent="1"/>
    </xf>
    <xf numFmtId="0" fontId="1" fillId="0" borderId="0" xfId="0" applyFont="1" applyBorder="1" applyAlignment="1">
      <alignment horizontal="left" wrapText="1" indent="1"/>
    </xf>
    <xf numFmtId="0" fontId="1" fillId="0" borderId="6" xfId="0" applyFont="1" applyBorder="1" applyAlignment="1">
      <alignment horizontal="left" wrapText="1" indent="1"/>
    </xf>
    <xf numFmtId="0" fontId="1" fillId="0" borderId="2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</cellXfs>
  <cellStyles count="1">
    <cellStyle name="Normal" xfId="0" builtinId="0"/>
  </cellStyles>
  <dxfs count="15"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8"/>
  <sheetViews>
    <sheetView showGridLines="0" tabSelected="1" topLeftCell="A7" workbookViewId="0">
      <selection activeCell="F20" sqref="F20"/>
    </sheetView>
  </sheetViews>
  <sheetFormatPr baseColWidth="10" defaultRowHeight="15" x14ac:dyDescent="0.25"/>
  <cols>
    <col min="5" max="5" width="52" customWidth="1"/>
    <col min="8" max="8" width="56.5703125" customWidth="1"/>
    <col min="9" max="9" width="23" customWidth="1"/>
    <col min="10" max="10" width="23.7109375" customWidth="1"/>
    <col min="11" max="11" width="27" customWidth="1"/>
  </cols>
  <sheetData>
    <row r="2" spans="2:13" ht="21" x14ac:dyDescent="0.35">
      <c r="B2" s="62" t="s">
        <v>40</v>
      </c>
      <c r="C2" s="62"/>
      <c r="D2" s="62"/>
      <c r="E2" s="62"/>
      <c r="F2" s="62"/>
      <c r="G2" s="62"/>
      <c r="H2" s="62"/>
      <c r="I2" s="62"/>
      <c r="J2" s="62"/>
      <c r="K2" s="62"/>
    </row>
    <row r="3" spans="2:13" ht="15.75" thickBot="1" x14ac:dyDescent="0.3"/>
    <row r="4" spans="2:13" x14ac:dyDescent="0.25">
      <c r="B4" s="45" t="s">
        <v>47</v>
      </c>
      <c r="C4" s="46"/>
      <c r="D4" s="46"/>
      <c r="E4" s="47"/>
    </row>
    <row r="5" spans="2:13" x14ac:dyDescent="0.25">
      <c r="B5" s="51"/>
      <c r="C5" s="52"/>
      <c r="D5" s="52"/>
      <c r="E5" s="53"/>
      <c r="F5" s="28"/>
      <c r="G5" s="69" t="s">
        <v>0</v>
      </c>
      <c r="H5" s="69"/>
      <c r="I5" s="69"/>
      <c r="J5" s="69"/>
      <c r="K5" s="69"/>
    </row>
    <row r="6" spans="2:13" x14ac:dyDescent="0.25">
      <c r="B6" s="56" t="s">
        <v>41</v>
      </c>
      <c r="C6" s="57"/>
      <c r="D6" s="57"/>
      <c r="E6" s="58"/>
      <c r="F6" s="28"/>
      <c r="G6" s="80" t="s">
        <v>1</v>
      </c>
      <c r="H6" s="80"/>
      <c r="I6" s="82"/>
      <c r="J6" s="82"/>
      <c r="K6" s="84"/>
    </row>
    <row r="7" spans="2:13" ht="35.25" customHeight="1" thickBot="1" x14ac:dyDescent="0.3">
      <c r="B7" s="63" t="s">
        <v>52</v>
      </c>
      <c r="C7" s="64"/>
      <c r="D7" s="64"/>
      <c r="E7" s="65"/>
      <c r="F7" s="28"/>
      <c r="G7" s="81" t="s">
        <v>2</v>
      </c>
      <c r="H7" s="81"/>
      <c r="I7" s="83"/>
      <c r="J7" s="83"/>
      <c r="K7" s="85"/>
    </row>
    <row r="8" spans="2:13" ht="30" x14ac:dyDescent="0.25">
      <c r="B8" s="66" t="s">
        <v>50</v>
      </c>
      <c r="C8" s="67"/>
      <c r="D8" s="67"/>
      <c r="E8" s="68"/>
      <c r="F8" s="28"/>
      <c r="G8" s="71" t="s">
        <v>3</v>
      </c>
      <c r="H8" s="3" t="s">
        <v>4</v>
      </c>
      <c r="I8" s="4" t="s">
        <v>6</v>
      </c>
      <c r="J8" s="4" t="s">
        <v>8</v>
      </c>
      <c r="K8" s="54" t="s">
        <v>35</v>
      </c>
    </row>
    <row r="9" spans="2:13" ht="15.75" thickBot="1" x14ac:dyDescent="0.3">
      <c r="B9" s="48" t="s">
        <v>53</v>
      </c>
      <c r="C9" s="49"/>
      <c r="D9" s="49"/>
      <c r="E9" s="50"/>
      <c r="F9" s="28"/>
      <c r="G9" s="72"/>
      <c r="H9" s="5" t="s">
        <v>5</v>
      </c>
      <c r="I9" s="6" t="s">
        <v>7</v>
      </c>
      <c r="J9" s="6" t="s">
        <v>7</v>
      </c>
      <c r="K9" s="55"/>
    </row>
    <row r="10" spans="2:13" ht="15.75" customHeight="1" thickBot="1" x14ac:dyDescent="0.3">
      <c r="B10" s="63" t="s">
        <v>54</v>
      </c>
      <c r="C10" s="64"/>
      <c r="D10" s="64"/>
      <c r="E10" s="65"/>
      <c r="F10" s="28"/>
      <c r="G10" s="7" t="s">
        <v>9</v>
      </c>
      <c r="H10" s="8" t="s">
        <v>10</v>
      </c>
      <c r="I10" s="35">
        <v>0</v>
      </c>
      <c r="J10" s="9" t="s">
        <v>11</v>
      </c>
      <c r="K10" s="25">
        <v>121400</v>
      </c>
      <c r="L10" s="88" t="str">
        <f>IF(SUM(I10:I11)&lt;0,"Error Precio",IF(SUM(I10:I11)&gt;K10,"Error Precio",IF(SUM(I10:I11)&lt;=K10,"Precio Válido",+I10:I11*1)))</f>
        <v>Precio Válido</v>
      </c>
      <c r="M10" s="89"/>
    </row>
    <row r="11" spans="2:13" ht="15.75" thickBot="1" x14ac:dyDescent="0.3">
      <c r="B11" s="63"/>
      <c r="C11" s="64"/>
      <c r="D11" s="64"/>
      <c r="E11" s="65"/>
      <c r="F11" s="28"/>
      <c r="G11" s="7" t="s">
        <v>12</v>
      </c>
      <c r="H11" s="8" t="s">
        <v>13</v>
      </c>
      <c r="I11" s="35">
        <v>0</v>
      </c>
      <c r="J11" s="9" t="s">
        <v>11</v>
      </c>
      <c r="K11" s="26" t="s">
        <v>14</v>
      </c>
      <c r="L11" s="90"/>
      <c r="M11" s="91"/>
    </row>
    <row r="12" spans="2:13" ht="62.25" customHeight="1" thickBot="1" x14ac:dyDescent="0.3">
      <c r="B12" s="48" t="s">
        <v>51</v>
      </c>
      <c r="C12" s="49"/>
      <c r="D12" s="49"/>
      <c r="E12" s="50"/>
      <c r="F12" s="28"/>
      <c r="G12" s="7" t="s">
        <v>15</v>
      </c>
      <c r="H12" s="8" t="s">
        <v>16</v>
      </c>
      <c r="I12" s="36">
        <v>0</v>
      </c>
      <c r="J12" s="9" t="s">
        <v>11</v>
      </c>
      <c r="K12" s="27">
        <v>57800</v>
      </c>
      <c r="L12" s="86" t="str">
        <f>IF(I12&lt;0,"Error Precio",IF(I12&gt;K12,"Error Precio",IF(I12&lt;=K12,"Precio Válido",+I12*1)))</f>
        <v>Precio Válido</v>
      </c>
      <c r="M12" s="87"/>
    </row>
    <row r="13" spans="2:13" ht="15.75" thickBot="1" x14ac:dyDescent="0.3">
      <c r="B13" s="56" t="s">
        <v>42</v>
      </c>
      <c r="C13" s="57"/>
      <c r="D13" s="57"/>
      <c r="E13" s="58"/>
      <c r="F13" s="28"/>
      <c r="G13" s="7" t="s">
        <v>17</v>
      </c>
      <c r="H13" s="10" t="s">
        <v>18</v>
      </c>
      <c r="I13" s="11">
        <f>SUM(I10:I12)</f>
        <v>0</v>
      </c>
      <c r="J13" s="9" t="s">
        <v>11</v>
      </c>
      <c r="K13" s="12"/>
    </row>
    <row r="14" spans="2:13" x14ac:dyDescent="0.25">
      <c r="B14" s="59" t="s">
        <v>44</v>
      </c>
      <c r="C14" s="60"/>
      <c r="D14" s="60"/>
      <c r="E14" s="61"/>
      <c r="F14" s="28"/>
      <c r="G14" s="13"/>
      <c r="H14" s="13"/>
      <c r="I14" s="13"/>
      <c r="J14" s="13"/>
      <c r="K14" s="14"/>
    </row>
    <row r="15" spans="2:13" ht="42" customHeight="1" thickBot="1" x14ac:dyDescent="0.3">
      <c r="B15" s="48" t="s">
        <v>49</v>
      </c>
      <c r="C15" s="49"/>
      <c r="D15" s="49"/>
      <c r="E15" s="50"/>
      <c r="F15" s="28"/>
      <c r="G15" s="70" t="s">
        <v>19</v>
      </c>
      <c r="H15" s="70"/>
      <c r="I15" s="13"/>
      <c r="J15" s="13"/>
      <c r="K15" s="15"/>
    </row>
    <row r="16" spans="2:13" ht="50.25" customHeight="1" x14ac:dyDescent="0.25">
      <c r="B16" s="48" t="s">
        <v>45</v>
      </c>
      <c r="C16" s="49"/>
      <c r="D16" s="49"/>
      <c r="E16" s="50"/>
      <c r="F16" s="28"/>
      <c r="G16" s="71" t="s">
        <v>3</v>
      </c>
      <c r="H16" s="3" t="s">
        <v>20</v>
      </c>
      <c r="I16" s="4" t="s">
        <v>6</v>
      </c>
      <c r="J16" s="4" t="s">
        <v>8</v>
      </c>
      <c r="K16" s="54" t="s">
        <v>36</v>
      </c>
    </row>
    <row r="17" spans="2:13" ht="30.75" customHeight="1" thickBot="1" x14ac:dyDescent="0.3">
      <c r="B17" s="97" t="s">
        <v>46</v>
      </c>
      <c r="C17" s="98"/>
      <c r="D17" s="98"/>
      <c r="E17" s="99"/>
      <c r="F17" s="28"/>
      <c r="G17" s="72"/>
      <c r="H17" s="5" t="s">
        <v>5</v>
      </c>
      <c r="I17" s="6" t="s">
        <v>7</v>
      </c>
      <c r="J17" s="6" t="s">
        <v>7</v>
      </c>
      <c r="K17" s="55"/>
    </row>
    <row r="18" spans="2:13" ht="15.75" thickBot="1" x14ac:dyDescent="0.3">
      <c r="B18" s="56" t="s">
        <v>43</v>
      </c>
      <c r="C18" s="57"/>
      <c r="D18" s="57"/>
      <c r="E18" s="58"/>
      <c r="F18" s="28"/>
      <c r="G18" s="7" t="s">
        <v>21</v>
      </c>
      <c r="H18" s="8" t="s">
        <v>22</v>
      </c>
      <c r="I18" s="9" t="s">
        <v>11</v>
      </c>
      <c r="J18" s="35">
        <v>0</v>
      </c>
      <c r="K18" s="25">
        <v>114100</v>
      </c>
      <c r="L18" s="88" t="str">
        <f>IF(SUM(J18:J19)&lt;0,"Error Precio",IF(SUM(J18:J19)&gt;K18,"Error Precio",IF(SUM(J18:J19)&lt;=K18,"Precio Válido",+J18:J19*1)))</f>
        <v>Precio Válido</v>
      </c>
      <c r="M18" s="89"/>
    </row>
    <row r="19" spans="2:13" ht="31.5" customHeight="1" thickBot="1" x14ac:dyDescent="0.3">
      <c r="B19" s="100" t="s">
        <v>48</v>
      </c>
      <c r="C19" s="101"/>
      <c r="D19" s="101"/>
      <c r="E19" s="102"/>
      <c r="F19" s="28"/>
      <c r="G19" s="7" t="s">
        <v>23</v>
      </c>
      <c r="H19" s="8" t="s">
        <v>24</v>
      </c>
      <c r="I19" s="9" t="s">
        <v>11</v>
      </c>
      <c r="J19" s="35">
        <v>0</v>
      </c>
      <c r="K19" s="26" t="s">
        <v>25</v>
      </c>
      <c r="L19" s="90"/>
      <c r="M19" s="91"/>
    </row>
    <row r="20" spans="2:13" ht="57" customHeight="1" thickBot="1" x14ac:dyDescent="0.3">
      <c r="B20" s="48" t="s">
        <v>56</v>
      </c>
      <c r="C20" s="49"/>
      <c r="D20" s="49"/>
      <c r="E20" s="50"/>
      <c r="F20" s="28"/>
      <c r="G20" s="7" t="s">
        <v>26</v>
      </c>
      <c r="H20" s="8" t="s">
        <v>27</v>
      </c>
      <c r="I20" s="9" t="s">
        <v>11</v>
      </c>
      <c r="J20" s="36">
        <v>0</v>
      </c>
      <c r="K20" s="27">
        <v>114400</v>
      </c>
      <c r="L20" s="86" t="str">
        <f>IF(J20&lt;0,"Error Precio",IF(J20&gt;K20,"Error Precio",IF(J20&lt;=K20,"Precio Válido",+J20*1)))</f>
        <v>Precio Válido</v>
      </c>
      <c r="M20" s="87"/>
    </row>
    <row r="21" spans="2:13" ht="43.5" customHeight="1" thickBot="1" x14ac:dyDescent="0.3">
      <c r="B21" s="48" t="s">
        <v>55</v>
      </c>
      <c r="C21" s="49"/>
      <c r="D21" s="49"/>
      <c r="E21" s="50"/>
      <c r="F21" s="28"/>
      <c r="G21" s="16" t="s">
        <v>28</v>
      </c>
      <c r="H21" s="17" t="s">
        <v>29</v>
      </c>
      <c r="I21" s="18" t="s">
        <v>11</v>
      </c>
      <c r="J21" s="19">
        <f>SUM(J18:J20)</f>
        <v>0</v>
      </c>
      <c r="K21" s="20"/>
    </row>
    <row r="22" spans="2:13" ht="15.75" thickTop="1" x14ac:dyDescent="0.25">
      <c r="B22" s="51"/>
      <c r="C22" s="52"/>
      <c r="D22" s="52"/>
      <c r="E22" s="53"/>
      <c r="F22" s="28"/>
      <c r="G22" s="13"/>
      <c r="H22" s="13"/>
      <c r="I22" s="13"/>
      <c r="J22" s="13"/>
      <c r="K22" s="14"/>
    </row>
    <row r="23" spans="2:13" ht="15.75" thickBot="1" x14ac:dyDescent="0.3">
      <c r="B23" s="94"/>
      <c r="C23" s="95"/>
      <c r="D23" s="95"/>
      <c r="E23" s="96"/>
      <c r="F23" s="28"/>
      <c r="G23" s="13"/>
      <c r="H23" s="13"/>
      <c r="I23" s="13"/>
      <c r="J23" s="13"/>
      <c r="K23" s="15"/>
    </row>
    <row r="24" spans="2:13" ht="24" customHeight="1" x14ac:dyDescent="0.25">
      <c r="B24" s="44"/>
      <c r="C24" s="44"/>
      <c r="D24" s="44"/>
      <c r="E24" s="44"/>
      <c r="F24" s="28"/>
      <c r="G24" s="73" t="s">
        <v>30</v>
      </c>
      <c r="H24" s="74"/>
      <c r="I24" s="76" t="s">
        <v>31</v>
      </c>
      <c r="J24" s="77"/>
      <c r="K24" s="21"/>
    </row>
    <row r="25" spans="2:13" ht="45.75" thickBot="1" x14ac:dyDescent="0.3">
      <c r="B25" s="44"/>
      <c r="C25" s="44"/>
      <c r="D25" s="44"/>
      <c r="E25" s="44"/>
      <c r="F25" s="28"/>
      <c r="G25" s="70"/>
      <c r="H25" s="75"/>
      <c r="I25" s="78" t="s">
        <v>7</v>
      </c>
      <c r="J25" s="79"/>
      <c r="K25" s="22" t="s">
        <v>37</v>
      </c>
    </row>
    <row r="26" spans="2:13" ht="30" x14ac:dyDescent="0.25">
      <c r="B26" s="44"/>
      <c r="C26" s="44"/>
      <c r="D26" s="44"/>
      <c r="E26" s="44"/>
      <c r="F26" s="28"/>
      <c r="G26" s="71" t="s">
        <v>3</v>
      </c>
      <c r="H26" s="71" t="s">
        <v>32</v>
      </c>
      <c r="I26" s="23" t="s">
        <v>6</v>
      </c>
      <c r="J26" s="23" t="s">
        <v>8</v>
      </c>
      <c r="K26" s="2"/>
    </row>
    <row r="27" spans="2:13" ht="15.75" thickBot="1" x14ac:dyDescent="0.3">
      <c r="B27" s="44"/>
      <c r="C27" s="44"/>
      <c r="D27" s="44"/>
      <c r="E27" s="44"/>
      <c r="F27" s="28"/>
      <c r="G27" s="72"/>
      <c r="H27" s="72"/>
      <c r="I27" s="23" t="s">
        <v>7</v>
      </c>
      <c r="J27" s="23" t="s">
        <v>7</v>
      </c>
      <c r="K27" s="2"/>
    </row>
    <row r="28" spans="2:13" ht="15.75" thickBot="1" x14ac:dyDescent="0.3">
      <c r="B28" s="44"/>
      <c r="C28" s="44"/>
      <c r="D28" s="44"/>
      <c r="E28" s="44"/>
      <c r="F28" s="28"/>
      <c r="G28" s="7" t="s">
        <v>33</v>
      </c>
      <c r="H28" s="10" t="s">
        <v>34</v>
      </c>
      <c r="I28" s="92">
        <f>I13+J21</f>
        <v>0</v>
      </c>
      <c r="J28" s="93"/>
      <c r="K28" s="24">
        <v>407700</v>
      </c>
      <c r="L28" s="86" t="str">
        <f>IF(I28&lt;=0,"Error Precio",IF(I28&gt;K28,"Error Precio",IF(I28&lt;=K28,"Precio Válido",+I28*1)))</f>
        <v>Error Precio</v>
      </c>
      <c r="M28" s="87"/>
    </row>
    <row r="29" spans="2:13" x14ac:dyDescent="0.25">
      <c r="B29" s="44"/>
      <c r="C29" s="44"/>
      <c r="D29" s="44"/>
      <c r="E29" s="44"/>
      <c r="F29" s="28"/>
      <c r="G29" s="1"/>
    </row>
    <row r="30" spans="2:13" ht="15.75" thickBot="1" x14ac:dyDescent="0.3">
      <c r="B30" s="44"/>
      <c r="C30" s="44"/>
      <c r="D30" s="44"/>
      <c r="E30" s="44"/>
      <c r="F30" s="28"/>
    </row>
    <row r="31" spans="2:13" x14ac:dyDescent="0.25">
      <c r="B31" s="44"/>
      <c r="C31" s="44"/>
      <c r="D31" s="44"/>
      <c r="E31" s="44"/>
      <c r="F31" s="28"/>
      <c r="H31" s="33"/>
      <c r="I31" s="29"/>
      <c r="J31" s="29"/>
      <c r="K31" s="30"/>
    </row>
    <row r="32" spans="2:13" x14ac:dyDescent="0.25">
      <c r="B32" s="44"/>
      <c r="C32" s="44"/>
      <c r="D32" s="44"/>
      <c r="E32" s="44"/>
      <c r="F32" s="28"/>
      <c r="H32" s="37" t="s">
        <v>38</v>
      </c>
      <c r="I32" s="31"/>
      <c r="J32" s="31"/>
      <c r="K32" s="32"/>
    </row>
    <row r="33" spans="2:11" x14ac:dyDescent="0.25">
      <c r="B33" s="44"/>
      <c r="C33" s="44"/>
      <c r="D33" s="44"/>
      <c r="E33" s="44"/>
      <c r="F33" s="28"/>
      <c r="H33" s="34"/>
      <c r="I33" s="31"/>
      <c r="J33" s="31"/>
      <c r="K33" s="32"/>
    </row>
    <row r="34" spans="2:11" x14ac:dyDescent="0.25">
      <c r="B34" s="44"/>
      <c r="C34" s="44"/>
      <c r="D34" s="44"/>
      <c r="E34" s="44"/>
      <c r="F34" s="28"/>
      <c r="H34" s="34" t="s">
        <v>39</v>
      </c>
      <c r="I34" s="40"/>
      <c r="J34" s="40"/>
      <c r="K34" s="41"/>
    </row>
    <row r="35" spans="2:11" x14ac:dyDescent="0.25">
      <c r="B35" s="44"/>
      <c r="C35" s="44"/>
      <c r="D35" s="44"/>
      <c r="E35" s="44"/>
      <c r="F35" s="28"/>
      <c r="H35" s="38"/>
      <c r="I35" s="40"/>
      <c r="J35" s="40"/>
      <c r="K35" s="41"/>
    </row>
    <row r="36" spans="2:11" x14ac:dyDescent="0.25">
      <c r="B36" s="44"/>
      <c r="C36" s="44"/>
      <c r="D36" s="44"/>
      <c r="E36" s="44"/>
      <c r="F36" s="28"/>
      <c r="H36" s="38"/>
      <c r="I36" s="40"/>
      <c r="J36" s="40"/>
      <c r="K36" s="41"/>
    </row>
    <row r="37" spans="2:11" x14ac:dyDescent="0.25">
      <c r="H37" s="38"/>
      <c r="I37" s="40"/>
      <c r="J37" s="40"/>
      <c r="K37" s="41"/>
    </row>
    <row r="38" spans="2:11" ht="15.75" thickBot="1" x14ac:dyDescent="0.3">
      <c r="H38" s="39"/>
      <c r="I38" s="42"/>
      <c r="J38" s="42"/>
      <c r="K38" s="43"/>
    </row>
  </sheetData>
  <sheetProtection password="B95F" sheet="1" objects="1" scenarios="1"/>
  <mergeCells count="55">
    <mergeCell ref="L20:M20"/>
    <mergeCell ref="L28:M28"/>
    <mergeCell ref="B10:E11"/>
    <mergeCell ref="L10:M11"/>
    <mergeCell ref="L12:M12"/>
    <mergeCell ref="L18:M19"/>
    <mergeCell ref="G26:G27"/>
    <mergeCell ref="H26:H27"/>
    <mergeCell ref="I28:J28"/>
    <mergeCell ref="B23:E23"/>
    <mergeCell ref="B24:E24"/>
    <mergeCell ref="B15:E15"/>
    <mergeCell ref="B16:E16"/>
    <mergeCell ref="B17:E17"/>
    <mergeCell ref="B18:E18"/>
    <mergeCell ref="B19:E19"/>
    <mergeCell ref="G15:H15"/>
    <mergeCell ref="G16:G17"/>
    <mergeCell ref="K16:K17"/>
    <mergeCell ref="G24:H25"/>
    <mergeCell ref="I24:J24"/>
    <mergeCell ref="I25:J25"/>
    <mergeCell ref="B2:K2"/>
    <mergeCell ref="B5:E5"/>
    <mergeCell ref="B6:E6"/>
    <mergeCell ref="B7:E7"/>
    <mergeCell ref="B8:E8"/>
    <mergeCell ref="G5:K5"/>
    <mergeCell ref="G6:H6"/>
    <mergeCell ref="G7:H7"/>
    <mergeCell ref="I6:I7"/>
    <mergeCell ref="J6:J7"/>
    <mergeCell ref="K6:K7"/>
    <mergeCell ref="G8:G9"/>
    <mergeCell ref="B9:E9"/>
    <mergeCell ref="K8:K9"/>
    <mergeCell ref="B12:E12"/>
    <mergeCell ref="B13:E13"/>
    <mergeCell ref="B14:E14"/>
    <mergeCell ref="B35:E35"/>
    <mergeCell ref="B36:E36"/>
    <mergeCell ref="B4:E4"/>
    <mergeCell ref="B30:E30"/>
    <mergeCell ref="B31:E31"/>
    <mergeCell ref="B32:E32"/>
    <mergeCell ref="B33:E33"/>
    <mergeCell ref="B34:E34"/>
    <mergeCell ref="B25:E25"/>
    <mergeCell ref="B26:E26"/>
    <mergeCell ref="B27:E27"/>
    <mergeCell ref="B28:E28"/>
    <mergeCell ref="B29:E29"/>
    <mergeCell ref="B20:E20"/>
    <mergeCell ref="B21:E21"/>
    <mergeCell ref="B22:E22"/>
  </mergeCells>
  <conditionalFormatting sqref="I28:J28">
    <cfRule type="expression" dxfId="14" priority="15">
      <formula>$I$28&gt;$K$28</formula>
    </cfRule>
  </conditionalFormatting>
  <conditionalFormatting sqref="I12">
    <cfRule type="expression" dxfId="13" priority="14">
      <formula>$I$12&gt;$K$12</formula>
    </cfRule>
  </conditionalFormatting>
  <conditionalFormatting sqref="I10:I11">
    <cfRule type="expression" dxfId="12" priority="13">
      <formula>$I$10+$I$11&gt;$K$10</formula>
    </cfRule>
  </conditionalFormatting>
  <conditionalFormatting sqref="J18:J19">
    <cfRule type="expression" dxfId="11" priority="12">
      <formula>$J$18+$J$19&gt;$K$18</formula>
    </cfRule>
  </conditionalFormatting>
  <conditionalFormatting sqref="J20">
    <cfRule type="expression" dxfId="10" priority="11">
      <formula>$J$20&gt;$K$20</formula>
    </cfRule>
  </conditionalFormatting>
  <conditionalFormatting sqref="L10:M11">
    <cfRule type="containsText" dxfId="9" priority="10" operator="containsText" text="Error Precio">
      <formula>NOT(ISERROR(SEARCH("Error Precio",L10)))</formula>
    </cfRule>
    <cfRule type="containsText" dxfId="8" priority="9" operator="containsText" text="Precio Válido">
      <formula>NOT(ISERROR(SEARCH("Precio Válido",L10)))</formula>
    </cfRule>
  </conditionalFormatting>
  <conditionalFormatting sqref="L12:M12">
    <cfRule type="containsText" dxfId="7" priority="8" operator="containsText" text="Precio Válido">
      <formula>NOT(ISERROR(SEARCH("Precio Válido",L12)))</formula>
    </cfRule>
    <cfRule type="containsText" dxfId="6" priority="7" operator="containsText" text="Error Precio">
      <formula>NOT(ISERROR(SEARCH("Error Precio",L12)))</formula>
    </cfRule>
  </conditionalFormatting>
  <conditionalFormatting sqref="L18:M19">
    <cfRule type="containsText" dxfId="5" priority="5" operator="containsText" text="Precio Válido">
      <formula>NOT(ISERROR(SEARCH("Precio Válido",L18)))</formula>
    </cfRule>
    <cfRule type="containsText" dxfId="4" priority="6" operator="containsText" text="Error Precio">
      <formula>NOT(ISERROR(SEARCH("Error Precio",L18)))</formula>
    </cfRule>
  </conditionalFormatting>
  <conditionalFormatting sqref="L20:M20">
    <cfRule type="containsText" dxfId="3" priority="3" operator="containsText" text="Error Precio">
      <formula>NOT(ISERROR(SEARCH("Error Precio",L20)))</formula>
    </cfRule>
    <cfRule type="containsText" dxfId="2" priority="4" operator="containsText" text="Precio Válido">
      <formula>NOT(ISERROR(SEARCH("Precio Válido",L20)))</formula>
    </cfRule>
  </conditionalFormatting>
  <conditionalFormatting sqref="L28:M28">
    <cfRule type="containsText" dxfId="1" priority="1" operator="containsText" text="Error Precio">
      <formula>NOT(ISERROR(SEARCH("Error Precio",L28)))</formula>
    </cfRule>
    <cfRule type="containsText" dxfId="0" priority="2" operator="containsText" text="Precio Válido">
      <formula>NOT(ISERROR(SEARCH("Precio Válido",L28)))</formula>
    </cfRule>
  </conditionalFormatting>
  <dataValidations count="3">
    <dataValidation type="custom" allowBlank="1" showInputMessage="1" showErrorMessage="1" errorTitle="Nº DECIMALES INCORRECTO" error="EL PRECIO DEBERÁ INCLUIR DOS DECIMALES" sqref="I10">
      <formula1>I10*100=INT(I10*100)</formula1>
    </dataValidation>
    <dataValidation type="custom" allowBlank="1" showInputMessage="1" showErrorMessage="1" errorTitle="Nº DECIMALES INCORRECTO" error="EL PRECIO DEBERÁ INCLUIR 2 DECIMALES." sqref="I11">
      <formula1>I11*100=INT(I11*100)</formula1>
    </dataValidation>
    <dataValidation type="custom" allowBlank="1" showInputMessage="1" showErrorMessage="1" errorTitle="Nº DE DECIMALES INCORRECTO" error="EL PRECIO DEBERÁ INCLUIR 2 DECIMALES." sqref="I12 J18:J20">
      <formula1>I12*100=INT(I12*100)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Toribio Ortiz de Zugasti, Juan</dc:creator>
  <cp:lastModifiedBy>FREMAP</cp:lastModifiedBy>
  <dcterms:created xsi:type="dcterms:W3CDTF">2018-04-16T11:54:28Z</dcterms:created>
  <dcterms:modified xsi:type="dcterms:W3CDTF">2018-08-08T06:52:43Z</dcterms:modified>
</cp:coreProperties>
</file>